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dith\Die Wirteschule\GESCHÄFTSFÜHRUNG - 05_SERVICE\03 - Seminare (extern)\Hacker Pschorr\2024_Herbst\Kennzahlen\"/>
    </mc:Choice>
  </mc:AlternateContent>
  <xr:revisionPtr revIDLastSave="0" documentId="13_ncr:1_{B74AE969-28F0-4D7D-9779-32BA27380B5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stell dir einmal vor..." sheetId="2" r:id="rId1"/>
    <sheet name="Deine Kennzahl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B26" i="2"/>
  <c r="C29" i="2" s="1"/>
  <c r="B17" i="2"/>
  <c r="C17" i="2" s="1"/>
  <c r="C18" i="2"/>
  <c r="C16" i="2"/>
  <c r="C15" i="2"/>
  <c r="C14" i="2"/>
  <c r="B7" i="2"/>
  <c r="C6" i="2"/>
  <c r="B6" i="2" s="1"/>
  <c r="B5" i="2"/>
  <c r="B4" i="2"/>
  <c r="B3" i="2"/>
  <c r="B17" i="1"/>
  <c r="C17" i="1" s="1"/>
  <c r="C15" i="1"/>
  <c r="C16" i="1"/>
  <c r="C14" i="1"/>
  <c r="B4" i="1"/>
  <c r="B5" i="1"/>
  <c r="B7" i="1"/>
  <c r="B3" i="1"/>
  <c r="C6" i="1"/>
  <c r="B6" i="1" s="1"/>
  <c r="C18" i="1"/>
  <c r="C30" i="2" l="1"/>
  <c r="B27" i="2"/>
  <c r="B28" i="2"/>
  <c r="B31" i="2" l="1"/>
</calcChain>
</file>

<file path=xl/sharedStrings.xml><?xml version="1.0" encoding="utf-8"?>
<sst xmlns="http://schemas.openxmlformats.org/spreadsheetml/2006/main" count="35" uniqueCount="10">
  <si>
    <t>Umsatz netto</t>
  </si>
  <si>
    <t>Ware</t>
  </si>
  <si>
    <t>Personal</t>
  </si>
  <si>
    <t>Raumkosten</t>
  </si>
  <si>
    <t>Sonstige</t>
  </si>
  <si>
    <t>Beriebsergebnis</t>
  </si>
  <si>
    <t>Sonstige Kosten</t>
  </si>
  <si>
    <r>
      <rPr>
        <b/>
        <sz val="12"/>
        <color theme="1"/>
        <rFont val="Open Sans Light"/>
        <family val="2"/>
      </rPr>
      <t>Branchendurchschnitt</t>
    </r>
    <r>
      <rPr>
        <sz val="10"/>
        <color theme="1"/>
        <rFont val="Open Sans Light"/>
        <family val="2"/>
      </rPr>
      <t xml:space="preserve"> (Abweichungen möglich)</t>
    </r>
  </si>
  <si>
    <t>Deine Kennzahlen (Laut BWA)</t>
  </si>
  <si>
    <t>Stell dir einmal vor…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</si>
</sst>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Open Sans Light"/>
      <family val="2"/>
    </font>
    <font>
      <sz val="12"/>
      <color theme="1" tint="0.249977111117893"/>
      <name val="Open Sans Light"/>
      <family val="2"/>
    </font>
    <font>
      <b/>
      <sz val="12"/>
      <color theme="1"/>
      <name val="Open Sans Light"/>
      <family val="2"/>
    </font>
    <font>
      <sz val="10"/>
      <color theme="1"/>
      <name val="Open Sans Light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3" fontId="3" fillId="0" borderId="0" xfId="0" applyNumberFormat="1" applyFont="1"/>
    <xf numFmtId="1" fontId="3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9" fontId="3" fillId="0" borderId="0" xfId="0" applyNumberFormat="1" applyFont="1"/>
    <xf numFmtId="9" fontId="3" fillId="0" borderId="0" xfId="0" quotePrefix="1" applyNumberFormat="1" applyFont="1"/>
    <xf numFmtId="9" fontId="4" fillId="0" borderId="0" xfId="0" applyNumberFormat="1" applyFont="1"/>
    <xf numFmtId="9" fontId="4" fillId="0" borderId="0" xfId="7" applyFont="1"/>
  </cellXfs>
  <cellStyles count="8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Prozent" xfId="7" builtinId="5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ED6-4A7E-86C2-B13734B6ED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ED6-4A7E-86C2-B13734B6ED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ED6-4A7E-86C2-B13734B6ED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ED6-4A7E-86C2-B13734B6ED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2ED6-4A7E-86C2-B13734B6ED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'stell dir einmal vor...'!$A$3:$A$7</c:f>
              <c:strCache>
                <c:ptCount val="5"/>
                <c:pt idx="0">
                  <c:v>Ware</c:v>
                </c:pt>
                <c:pt idx="1">
                  <c:v>Personal</c:v>
                </c:pt>
                <c:pt idx="2">
                  <c:v>Raumkosten</c:v>
                </c:pt>
                <c:pt idx="3">
                  <c:v>Sonstige Kosten</c:v>
                </c:pt>
                <c:pt idx="4">
                  <c:v>Beriebsergebnis</c:v>
                </c:pt>
              </c:strCache>
            </c:strRef>
          </c:cat>
          <c:val>
            <c:numRef>
              <c:f>'stell dir einmal vor...'!$B$3:$B$7</c:f>
              <c:numCache>
                <c:formatCode>#,##0</c:formatCode>
                <c:ptCount val="5"/>
                <c:pt idx="0">
                  <c:v>150000</c:v>
                </c:pt>
                <c:pt idx="1">
                  <c:v>150000</c:v>
                </c:pt>
                <c:pt idx="2">
                  <c:v>75000</c:v>
                </c:pt>
                <c:pt idx="3">
                  <c:v>75000</c:v>
                </c:pt>
                <c:pt idx="4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D6-4A7E-86C2-B13734B6EDFB}"/>
            </c:ext>
          </c:extLst>
        </c:ser>
        <c:ser>
          <c:idx val="1"/>
          <c:order val="1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2ED6-4A7E-86C2-B13734B6ED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E-2ED6-4A7E-86C2-B13734B6ED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0-2ED6-4A7E-86C2-B13734B6ED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2-2ED6-4A7E-86C2-B13734B6ED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4-2ED6-4A7E-86C2-B13734B6ED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'stell dir einmal vor...'!$A$3:$A$7</c:f>
              <c:strCache>
                <c:ptCount val="5"/>
                <c:pt idx="0">
                  <c:v>Ware</c:v>
                </c:pt>
                <c:pt idx="1">
                  <c:v>Personal</c:v>
                </c:pt>
                <c:pt idx="2">
                  <c:v>Raumkosten</c:v>
                </c:pt>
                <c:pt idx="3">
                  <c:v>Sonstige Kosten</c:v>
                </c:pt>
                <c:pt idx="4">
                  <c:v>Beriebsergebnis</c:v>
                </c:pt>
              </c:strCache>
            </c:strRef>
          </c:cat>
          <c:val>
            <c:numRef>
              <c:f>'stell dir einmal vor...'!$C$3:$C$7</c:f>
              <c:numCache>
                <c:formatCode>0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15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D6-4A7E-86C2-B13734B6EDF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500-4888-B1A4-C00659B8E94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500-4888-B1A4-C00659B8E94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500-4888-B1A4-C00659B8E94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500-4888-B1A4-C00659B8E94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500-4888-B1A4-C00659B8E9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'stell dir einmal vor...'!$A$14:$A$18</c:f>
              <c:strCache>
                <c:ptCount val="5"/>
                <c:pt idx="0">
                  <c:v>Ware</c:v>
                </c:pt>
                <c:pt idx="1">
                  <c:v>Personal</c:v>
                </c:pt>
                <c:pt idx="2">
                  <c:v>Raumkosten</c:v>
                </c:pt>
                <c:pt idx="3">
                  <c:v>Sonstige</c:v>
                </c:pt>
                <c:pt idx="4">
                  <c:v>Beriebsergebnis</c:v>
                </c:pt>
              </c:strCache>
            </c:strRef>
          </c:cat>
          <c:val>
            <c:numRef>
              <c:f>'stell dir einmal vor...'!$B$14:$B$18</c:f>
              <c:numCache>
                <c:formatCode>#,##0</c:formatCode>
                <c:ptCount val="5"/>
                <c:pt idx="0">
                  <c:v>150000</c:v>
                </c:pt>
                <c:pt idx="1">
                  <c:v>150000</c:v>
                </c:pt>
                <c:pt idx="2">
                  <c:v>75000</c:v>
                </c:pt>
                <c:pt idx="3">
                  <c:v>75000</c:v>
                </c:pt>
                <c:pt idx="4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00-4888-B1A4-C00659B8E94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728-4ACF-9DD3-0FC43EB17BC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728-4ACF-9DD3-0FC43EB17BC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728-4ACF-9DD3-0FC43EB17BC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728-4ACF-9DD3-0FC43EB17BC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2728-4ACF-9DD3-0FC43EB17B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'stell dir einmal vor...'!$A$27:$A$31</c:f>
              <c:strCache>
                <c:ptCount val="5"/>
                <c:pt idx="0">
                  <c:v>Ware</c:v>
                </c:pt>
                <c:pt idx="1">
                  <c:v>Personal</c:v>
                </c:pt>
                <c:pt idx="2">
                  <c:v>Raumkosten</c:v>
                </c:pt>
                <c:pt idx="3">
                  <c:v>Sonstige</c:v>
                </c:pt>
                <c:pt idx="4">
                  <c:v>Beriebsergebnis</c:v>
                </c:pt>
              </c:strCache>
            </c:strRef>
          </c:cat>
          <c:val>
            <c:numRef>
              <c:f>'stell dir einmal vor...'!$B$27:$B$31</c:f>
              <c:numCache>
                <c:formatCode>#,##0</c:formatCode>
                <c:ptCount val="5"/>
                <c:pt idx="0">
                  <c:v>147000</c:v>
                </c:pt>
                <c:pt idx="1">
                  <c:v>141750</c:v>
                </c:pt>
                <c:pt idx="2">
                  <c:v>75000</c:v>
                </c:pt>
                <c:pt idx="3">
                  <c:v>75000</c:v>
                </c:pt>
                <c:pt idx="4">
                  <c:v>86250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28-4ACF-9DD3-0FC43EB17B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B3B-4131-B67F-30F471DDBAD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B3B-4131-B67F-30F471DDBAD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B3B-4131-B67F-30F471DDBAD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4B3B-4131-B67F-30F471DDBAD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4B3B-4131-B67F-30F471DDBA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'Deine Kennzahlen'!$A$3:$A$7</c:f>
              <c:strCache>
                <c:ptCount val="5"/>
                <c:pt idx="0">
                  <c:v>Ware</c:v>
                </c:pt>
                <c:pt idx="1">
                  <c:v>Personal</c:v>
                </c:pt>
                <c:pt idx="2">
                  <c:v>Raumkosten</c:v>
                </c:pt>
                <c:pt idx="3">
                  <c:v>Sonstige Kosten</c:v>
                </c:pt>
                <c:pt idx="4">
                  <c:v>Beriebsergebnis</c:v>
                </c:pt>
              </c:strCache>
            </c:strRef>
          </c:cat>
          <c:val>
            <c:numRef>
              <c:f>'Deine Kennzahlen'!$B$3:$B$7</c:f>
              <c:numCache>
                <c:formatCode>#,##0</c:formatCode>
                <c:ptCount val="5"/>
                <c:pt idx="0">
                  <c:v>150000</c:v>
                </c:pt>
                <c:pt idx="1">
                  <c:v>150000</c:v>
                </c:pt>
                <c:pt idx="2">
                  <c:v>75000</c:v>
                </c:pt>
                <c:pt idx="3">
                  <c:v>75000</c:v>
                </c:pt>
                <c:pt idx="4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0-D144-9DE4-D48F10307105}"/>
            </c:ext>
          </c:extLst>
        </c:ser>
        <c:ser>
          <c:idx val="1"/>
          <c:order val="1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4B3B-4131-B67F-30F471DDBAD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4B3B-4131-B67F-30F471DDBAD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4B3B-4131-B67F-30F471DDBAD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4B3B-4131-B67F-30F471DDBAD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4B3B-4131-B67F-30F471DDBA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'Deine Kennzahlen'!$A$3:$A$7</c:f>
              <c:strCache>
                <c:ptCount val="5"/>
                <c:pt idx="0">
                  <c:v>Ware</c:v>
                </c:pt>
                <c:pt idx="1">
                  <c:v>Personal</c:v>
                </c:pt>
                <c:pt idx="2">
                  <c:v>Raumkosten</c:v>
                </c:pt>
                <c:pt idx="3">
                  <c:v>Sonstige Kosten</c:v>
                </c:pt>
                <c:pt idx="4">
                  <c:v>Beriebsergebnis</c:v>
                </c:pt>
              </c:strCache>
            </c:strRef>
          </c:cat>
          <c:val>
            <c:numRef>
              <c:f>'Deine Kennzahlen'!$C$3:$C$7</c:f>
              <c:numCache>
                <c:formatCode>0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15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0-D144-9DE4-D48F103071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9AC-4B76-997F-D17A28D1FA3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9AC-4B76-997F-D17A28D1FA3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9AC-4B76-997F-D17A28D1FA3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79AC-4B76-997F-D17A28D1FA3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79AC-4B76-997F-D17A28D1FA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'Deine Kennzahlen'!$A$14:$A$18</c:f>
              <c:strCache>
                <c:ptCount val="5"/>
                <c:pt idx="0">
                  <c:v>Ware</c:v>
                </c:pt>
                <c:pt idx="1">
                  <c:v>Personal</c:v>
                </c:pt>
                <c:pt idx="2">
                  <c:v>Raumkosten</c:v>
                </c:pt>
                <c:pt idx="3">
                  <c:v>Sonstige</c:v>
                </c:pt>
                <c:pt idx="4">
                  <c:v>Beriebsergebnis</c:v>
                </c:pt>
              </c:strCache>
            </c:strRef>
          </c:cat>
          <c:val>
            <c:numRef>
              <c:f>'Deine Kennzahlen'!$B$14:$B$18</c:f>
              <c:numCache>
                <c:formatCode>#,##0</c:formatCode>
                <c:ptCount val="5"/>
                <c:pt idx="0">
                  <c:v>150000</c:v>
                </c:pt>
                <c:pt idx="1">
                  <c:v>150000</c:v>
                </c:pt>
                <c:pt idx="2">
                  <c:v>75000</c:v>
                </c:pt>
                <c:pt idx="3">
                  <c:v>75000</c:v>
                </c:pt>
                <c:pt idx="4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E-DD45-9CBC-0E7BED4A64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730250</xdr:colOff>
      <xdr:row>0</xdr:row>
      <xdr:rowOff>57150</xdr:rowOff>
    </xdr:from>
    <xdr:to>
      <xdr:col>8</xdr:col>
      <xdr:colOff>82550</xdr:colOff>
      <xdr:row>9</xdr:row>
      <xdr:rowOff>190500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DE99ED5-1B90-46BC-A2DF-5101FBC2B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756134</xdr:colOff>
      <xdr:row>12</xdr:row>
      <xdr:rowOff>12700</xdr:rowOff>
    </xdr:from>
    <xdr:to>
      <xdr:col>8</xdr:col>
      <xdr:colOff>140184</xdr:colOff>
      <xdr:row>22</xdr:row>
      <xdr:rowOff>120650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08E30FC-67C4-401D-B4AF-039B3B184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93134</xdr:colOff>
      <xdr:row>25</xdr:row>
      <xdr:rowOff>50799</xdr:rowOff>
    </xdr:from>
    <xdr:to>
      <xdr:col>8</xdr:col>
      <xdr:colOff>302684</xdr:colOff>
      <xdr:row>35</xdr:row>
      <xdr:rowOff>158749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C1BAD871-F099-4BAF-AD27-C78BB0C05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730250</xdr:colOff>
      <xdr:row>0</xdr:row>
      <xdr:rowOff>57150</xdr:rowOff>
    </xdr:from>
    <xdr:to>
      <xdr:col>8</xdr:col>
      <xdr:colOff>82550</xdr:colOff>
      <xdr:row>9</xdr:row>
      <xdr:rowOff>190500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723900</xdr:colOff>
      <xdr:row>11</xdr:row>
      <xdr:rowOff>63500</xdr:rowOff>
    </xdr:from>
    <xdr:to>
      <xdr:col>8</xdr:col>
      <xdr:colOff>107950</xdr:colOff>
      <xdr:row>21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1432983</xdr:colOff>
      <xdr:row>18</xdr:row>
      <xdr:rowOff>91017</xdr:rowOff>
    </xdr:from>
    <xdr:to>
      <xdr:col>2</xdr:col>
      <xdr:colOff>474132</xdr:colOff>
      <xdr:row>28</xdr:row>
      <xdr:rowOff>67733</xdr:rowOff>
    </xdr:to>
    <xdr:sp macro="" textlink="">
      <xdr:nvSpPr>
        <xdr:cNvPr id="7" name="Pfeil nach ob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32983" y="4205817"/>
          <a:ext cx="1517649" cy="2262716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de-DE" sz="800"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  <a:t>Über-schreibe diese Zahlen mit </a:t>
          </a:r>
          <a:r>
            <a:rPr lang="de-DE" sz="800" baseline="0"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  <a:t>den Zahlen aus deiner BWA.</a:t>
          </a:r>
        </a:p>
        <a:p>
          <a:pPr algn="ctr"/>
          <a:r>
            <a:rPr lang="de-DE" sz="800" baseline="0"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  <a:t>Überspringe die Sonstige Kosten. Die berechnet Exel für dich.</a:t>
          </a:r>
          <a:endParaRPr lang="de-DE" sz="800">
            <a:latin typeface="Open Sans Light" panose="020B0306030504020204" pitchFamily="34" charset="0"/>
            <a:ea typeface="Open Sans Light" panose="020B0306030504020204" pitchFamily="34" charset="0"/>
            <a:cs typeface="Open Sans Light" panose="020B0306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6E52F-20F1-4397-B811-C8A0B9406E27}">
  <dimension ref="A1:J31"/>
  <sheetViews>
    <sheetView tabSelected="1" zoomScale="130" zoomScaleNormal="130" zoomScalePageLayoutView="150" workbookViewId="0">
      <selection activeCell="C34" sqref="C34"/>
    </sheetView>
  </sheetViews>
  <sheetFormatPr baseColWidth="10" defaultColWidth="10.83203125" defaultRowHeight="18" x14ac:dyDescent="0.5"/>
  <cols>
    <col min="1" max="1" width="21.6640625" style="1" bestFit="1" customWidth="1"/>
    <col min="2" max="2" width="11.25" style="2" bestFit="1" customWidth="1"/>
    <col min="3" max="16384" width="10.83203125" style="1"/>
  </cols>
  <sheetData>
    <row r="1" spans="1:10" x14ac:dyDescent="0.5">
      <c r="A1" s="1" t="s">
        <v>7</v>
      </c>
      <c r="B1" s="1"/>
    </row>
    <row r="2" spans="1:10" x14ac:dyDescent="0.5">
      <c r="A2" s="1" t="s">
        <v>0</v>
      </c>
      <c r="B2" s="2">
        <v>500000</v>
      </c>
      <c r="C2" s="1">
        <v>100</v>
      </c>
      <c r="I2" s="2"/>
    </row>
    <row r="3" spans="1:10" x14ac:dyDescent="0.5">
      <c r="A3" s="1" t="s">
        <v>1</v>
      </c>
      <c r="B3" s="2">
        <f>B$2*C3%</f>
        <v>150000</v>
      </c>
      <c r="C3" s="3">
        <v>30</v>
      </c>
      <c r="I3" s="2"/>
      <c r="J3" s="3"/>
    </row>
    <row r="4" spans="1:10" x14ac:dyDescent="0.5">
      <c r="A4" s="1" t="s">
        <v>2</v>
      </c>
      <c r="B4" s="2">
        <f t="shared" ref="B4:B7" si="0">B$2*C4%</f>
        <v>150000</v>
      </c>
      <c r="C4" s="3">
        <v>30</v>
      </c>
      <c r="I4" s="2"/>
      <c r="J4" s="3"/>
    </row>
    <row r="5" spans="1:10" x14ac:dyDescent="0.5">
      <c r="A5" s="1" t="s">
        <v>3</v>
      </c>
      <c r="B5" s="2">
        <f t="shared" si="0"/>
        <v>75000</v>
      </c>
      <c r="C5" s="3">
        <v>15</v>
      </c>
      <c r="I5" s="2"/>
      <c r="J5" s="3"/>
    </row>
    <row r="6" spans="1:10" x14ac:dyDescent="0.5">
      <c r="A6" s="1" t="s">
        <v>6</v>
      </c>
      <c r="B6" s="2">
        <f t="shared" si="0"/>
        <v>75000</v>
      </c>
      <c r="C6" s="3">
        <f>C2-(C3+C4+C5+C7)</f>
        <v>15</v>
      </c>
      <c r="I6" s="2"/>
      <c r="J6" s="3"/>
    </row>
    <row r="7" spans="1:10" x14ac:dyDescent="0.5">
      <c r="A7" s="1" t="s">
        <v>5</v>
      </c>
      <c r="B7" s="2">
        <f t="shared" si="0"/>
        <v>50000</v>
      </c>
      <c r="C7" s="3">
        <v>10</v>
      </c>
      <c r="I7" s="2"/>
      <c r="J7" s="3"/>
    </row>
    <row r="12" spans="1:10" x14ac:dyDescent="0.5">
      <c r="A12" s="6" t="s">
        <v>8</v>
      </c>
      <c r="B12" s="1"/>
    </row>
    <row r="13" spans="1:10" x14ac:dyDescent="0.5">
      <c r="A13" s="1" t="s">
        <v>0</v>
      </c>
      <c r="B13" s="4">
        <v>500000</v>
      </c>
      <c r="C13" s="5">
        <v>100</v>
      </c>
    </row>
    <row r="14" spans="1:10" x14ac:dyDescent="0.5">
      <c r="A14" s="1" t="s">
        <v>1</v>
      </c>
      <c r="B14" s="4">
        <v>150000</v>
      </c>
      <c r="C14" s="3">
        <f>B14/B$13%</f>
        <v>30</v>
      </c>
    </row>
    <row r="15" spans="1:10" x14ac:dyDescent="0.5">
      <c r="A15" s="1" t="s">
        <v>2</v>
      </c>
      <c r="B15" s="4">
        <v>150000</v>
      </c>
      <c r="C15" s="3">
        <f t="shared" ref="C15:C18" si="1">B15/B$13%</f>
        <v>30</v>
      </c>
    </row>
    <row r="16" spans="1:10" x14ac:dyDescent="0.5">
      <c r="A16" s="1" t="s">
        <v>3</v>
      </c>
      <c r="B16" s="4">
        <v>75000</v>
      </c>
      <c r="C16" s="3">
        <f t="shared" si="1"/>
        <v>15</v>
      </c>
    </row>
    <row r="17" spans="1:4" x14ac:dyDescent="0.5">
      <c r="A17" s="1" t="s">
        <v>4</v>
      </c>
      <c r="B17" s="4">
        <f>B13-B14-B15-B16-B18</f>
        <v>75000</v>
      </c>
      <c r="C17" s="3">
        <f t="shared" si="1"/>
        <v>15</v>
      </c>
    </row>
    <row r="18" spans="1:4" x14ac:dyDescent="0.5">
      <c r="A18" s="1" t="s">
        <v>5</v>
      </c>
      <c r="B18" s="4">
        <v>50000</v>
      </c>
      <c r="C18" s="3">
        <f t="shared" si="1"/>
        <v>10</v>
      </c>
    </row>
    <row r="25" spans="1:4" x14ac:dyDescent="0.5">
      <c r="A25" s="6" t="s">
        <v>9</v>
      </c>
      <c r="B25" s="1"/>
    </row>
    <row r="26" spans="1:4" x14ac:dyDescent="0.5">
      <c r="A26" s="1" t="s">
        <v>0</v>
      </c>
      <c r="B26" s="4">
        <f>B13*C26</f>
        <v>525000</v>
      </c>
      <c r="C26" s="9">
        <v>1.05</v>
      </c>
      <c r="D26" s="8">
        <v>0.05</v>
      </c>
    </row>
    <row r="27" spans="1:4" x14ac:dyDescent="0.5">
      <c r="A27" s="1" t="s">
        <v>1</v>
      </c>
      <c r="B27" s="4">
        <f>B$26*C27</f>
        <v>147000</v>
      </c>
      <c r="C27" s="9">
        <v>0.28000000000000003</v>
      </c>
      <c r="D27" s="7">
        <v>-0.02</v>
      </c>
    </row>
    <row r="28" spans="1:4" x14ac:dyDescent="0.5">
      <c r="A28" s="1" t="s">
        <v>2</v>
      </c>
      <c r="B28" s="4">
        <f>B$26*C28</f>
        <v>141750</v>
      </c>
      <c r="C28" s="9">
        <v>0.27</v>
      </c>
      <c r="D28" s="7">
        <v>-0.03</v>
      </c>
    </row>
    <row r="29" spans="1:4" x14ac:dyDescent="0.5">
      <c r="A29" s="1" t="s">
        <v>3</v>
      </c>
      <c r="B29" s="4">
        <v>75000</v>
      </c>
      <c r="C29" s="9">
        <f>B29/B26</f>
        <v>0.14285714285714285</v>
      </c>
    </row>
    <row r="30" spans="1:4" x14ac:dyDescent="0.5">
      <c r="A30" s="1" t="s">
        <v>4</v>
      </c>
      <c r="B30" s="4">
        <v>75000</v>
      </c>
      <c r="C30" s="9">
        <f>B30/B26</f>
        <v>0.14285714285714285</v>
      </c>
    </row>
    <row r="31" spans="1:4" x14ac:dyDescent="0.5">
      <c r="A31" s="1" t="s">
        <v>5</v>
      </c>
      <c r="B31" s="4">
        <f>B26-B27-B28-B29-B30</f>
        <v>86250</v>
      </c>
      <c r="C31" s="10">
        <f>B31/B26</f>
        <v>0.16428571428571428</v>
      </c>
    </row>
  </sheetData>
  <printOptions horizontalCentered="1"/>
  <pageMargins left="0.74803149606299213" right="0.74803149606299213" top="0.98425196850393704" bottom="0.78740157480314965" header="0.51181102362204722" footer="0.39370078740157483"/>
  <pageSetup paperSize="9" orientation="landscape" horizontalDpi="4294967292" verticalDpi="4294967292" r:id="rId1"/>
  <headerFooter>
    <oddHeader>&amp;C&amp;"Open Sans Bold,Fett"&amp;16&amp;K000000&amp;A</oddHeader>
    <oddFooter>&amp;L&amp;"Century Gothic,Standard"&amp;8&amp;K000000Stand: Januar 2021&amp;R&amp;"Century Gothic,Standard"&amp;8&amp;K000000© Edith Roebers – DIE WIRTESCHULE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opLeftCell="A19" zoomScale="150" zoomScaleNormal="150" zoomScalePageLayoutView="150" workbookViewId="0">
      <selection activeCell="B18" sqref="B18"/>
    </sheetView>
  </sheetViews>
  <sheetFormatPr baseColWidth="10" defaultColWidth="10.83203125" defaultRowHeight="18" x14ac:dyDescent="0.5"/>
  <cols>
    <col min="1" max="1" width="21.6640625" style="1" bestFit="1" customWidth="1"/>
    <col min="2" max="2" width="10.83203125" style="2"/>
    <col min="3" max="16384" width="10.83203125" style="1"/>
  </cols>
  <sheetData>
    <row r="1" spans="1:10" x14ac:dyDescent="0.5">
      <c r="A1" s="1" t="s">
        <v>7</v>
      </c>
      <c r="B1" s="1"/>
    </row>
    <row r="2" spans="1:10" x14ac:dyDescent="0.5">
      <c r="A2" s="1" t="s">
        <v>0</v>
      </c>
      <c r="B2" s="2">
        <v>500000</v>
      </c>
      <c r="C2" s="1">
        <v>100</v>
      </c>
      <c r="I2" s="2"/>
    </row>
    <row r="3" spans="1:10" x14ac:dyDescent="0.5">
      <c r="A3" s="1" t="s">
        <v>1</v>
      </c>
      <c r="B3" s="2">
        <f>B$2*C3%</f>
        <v>150000</v>
      </c>
      <c r="C3" s="3">
        <v>30</v>
      </c>
      <c r="I3" s="2"/>
      <c r="J3" s="3"/>
    </row>
    <row r="4" spans="1:10" x14ac:dyDescent="0.5">
      <c r="A4" s="1" t="s">
        <v>2</v>
      </c>
      <c r="B4" s="2">
        <f t="shared" ref="B4:B7" si="0">B$2*C4%</f>
        <v>150000</v>
      </c>
      <c r="C4" s="3">
        <v>30</v>
      </c>
      <c r="I4" s="2"/>
      <c r="J4" s="3"/>
    </row>
    <row r="5" spans="1:10" x14ac:dyDescent="0.5">
      <c r="A5" s="1" t="s">
        <v>3</v>
      </c>
      <c r="B5" s="2">
        <f t="shared" si="0"/>
        <v>75000</v>
      </c>
      <c r="C5" s="3">
        <v>15</v>
      </c>
      <c r="I5" s="2"/>
      <c r="J5" s="3"/>
    </row>
    <row r="6" spans="1:10" x14ac:dyDescent="0.5">
      <c r="A6" s="1" t="s">
        <v>6</v>
      </c>
      <c r="B6" s="2">
        <f t="shared" si="0"/>
        <v>75000</v>
      </c>
      <c r="C6" s="3">
        <f>C2-(C3+C4+C5+C7)</f>
        <v>15</v>
      </c>
      <c r="I6" s="2"/>
      <c r="J6" s="3"/>
    </row>
    <row r="7" spans="1:10" x14ac:dyDescent="0.5">
      <c r="A7" s="1" t="s">
        <v>5</v>
      </c>
      <c r="B7" s="2">
        <f t="shared" si="0"/>
        <v>50000</v>
      </c>
      <c r="C7" s="3">
        <v>10</v>
      </c>
      <c r="I7" s="2"/>
      <c r="J7" s="3"/>
    </row>
    <row r="12" spans="1:10" x14ac:dyDescent="0.5">
      <c r="A12" s="6" t="s">
        <v>8</v>
      </c>
      <c r="B12" s="1"/>
    </row>
    <row r="13" spans="1:10" x14ac:dyDescent="0.5">
      <c r="A13" s="1" t="s">
        <v>0</v>
      </c>
      <c r="B13" s="4">
        <v>500000</v>
      </c>
      <c r="C13" s="5">
        <v>100</v>
      </c>
    </row>
    <row r="14" spans="1:10" x14ac:dyDescent="0.5">
      <c r="A14" s="1" t="s">
        <v>1</v>
      </c>
      <c r="B14" s="4">
        <v>150000</v>
      </c>
      <c r="C14" s="3">
        <f>B14/B$13%</f>
        <v>30</v>
      </c>
    </row>
    <row r="15" spans="1:10" x14ac:dyDescent="0.5">
      <c r="A15" s="1" t="s">
        <v>2</v>
      </c>
      <c r="B15" s="4">
        <v>150000</v>
      </c>
      <c r="C15" s="3">
        <f t="shared" ref="C15:C18" si="1">B15/B$13%</f>
        <v>30</v>
      </c>
    </row>
    <row r="16" spans="1:10" x14ac:dyDescent="0.5">
      <c r="A16" s="1" t="s">
        <v>3</v>
      </c>
      <c r="B16" s="4">
        <v>75000</v>
      </c>
      <c r="C16" s="3">
        <f t="shared" si="1"/>
        <v>15</v>
      </c>
    </row>
    <row r="17" spans="1:3" x14ac:dyDescent="0.5">
      <c r="A17" s="1" t="s">
        <v>4</v>
      </c>
      <c r="B17" s="4">
        <f>B13-B14-B15-B16-B18</f>
        <v>75000</v>
      </c>
      <c r="C17" s="3">
        <f t="shared" si="1"/>
        <v>15</v>
      </c>
    </row>
    <row r="18" spans="1:3" x14ac:dyDescent="0.5">
      <c r="A18" s="1" t="s">
        <v>5</v>
      </c>
      <c r="B18" s="4">
        <v>50000</v>
      </c>
      <c r="C18" s="3">
        <f t="shared" si="1"/>
        <v>10</v>
      </c>
    </row>
  </sheetData>
  <printOptions horizontalCentered="1"/>
  <pageMargins left="0.74803149606299213" right="0.74803149606299213" top="0.98425196850393704" bottom="0.78740157480314965" header="0.51181102362204722" footer="0.39370078740157483"/>
  <pageSetup paperSize="9" orientation="landscape" horizontalDpi="4294967292" verticalDpi="4294967292" r:id="rId1"/>
  <headerFooter>
    <oddHeader>&amp;C&amp;"Open Sans Bold,Fett"&amp;16&amp;K000000&amp;A</oddHeader>
    <oddFooter>&amp;L&amp;"Century Gothic,Standard"&amp;8&amp;K000000Stand: Januar 2021&amp;R&amp;"Century Gothic,Standard"&amp;8&amp;K000000© Edith Roebers – DIE WIRTESCHULE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90A4E1139C79409B302BD5CB977E5E" ma:contentTypeVersion="17" ma:contentTypeDescription="Ein neues Dokument erstellen." ma:contentTypeScope="" ma:versionID="622a1d99b51506b3bb9c09f4175bde81">
  <xsd:schema xmlns:xsd="http://www.w3.org/2001/XMLSchema" xmlns:xs="http://www.w3.org/2001/XMLSchema" xmlns:p="http://schemas.microsoft.com/office/2006/metadata/properties" xmlns:ns2="95abc15b-403f-4d7f-897b-14482879aa67" xmlns:ns3="e7096edc-5501-4ec8-b2d7-86c03ff93b3d" targetNamespace="http://schemas.microsoft.com/office/2006/metadata/properties" ma:root="true" ma:fieldsID="b5b0a69754b7acc14653d996374e5b19" ns2:_="" ns3:_="">
    <xsd:import namespace="95abc15b-403f-4d7f-897b-14482879aa67"/>
    <xsd:import namespace="e7096edc-5501-4ec8-b2d7-86c03ff93b3d"/>
    <xsd:element name="properties">
      <xsd:complexType>
        <xsd:sequence>
          <xsd:element name="documentManagement">
            <xsd:complexType>
              <xsd:all>
                <xsd:element ref="ns2:Rechnungs_x002d_Datum" minOccurs="0"/>
                <xsd:element ref="ns2:Kunden" minOccurs="0"/>
                <xsd:element ref="ns2:Rechnungsbetrag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bc15b-403f-4d7f-897b-14482879aa67" elementFormDefault="qualified">
    <xsd:import namespace="http://schemas.microsoft.com/office/2006/documentManagement/types"/>
    <xsd:import namespace="http://schemas.microsoft.com/office/infopath/2007/PartnerControls"/>
    <xsd:element name="Rechnungs_x002d_Datum" ma:index="2" nillable="true" ma:displayName="Rechnungs-Datum" ma:format="DateOnly" ma:internalName="Rechnungs_x002d_Datum">
      <xsd:simpleType>
        <xsd:restriction base="dms:DateTime"/>
      </xsd:simpleType>
    </xsd:element>
    <xsd:element name="Kunden" ma:index="3" nillable="true" ma:displayName="Kunden" ma:default="Schlecker" ma:format="Dropdown" ma:internalName="Kunden">
      <xsd:simpleType>
        <xsd:restriction base="dms:Choice">
          <xsd:enumeration value="Schlecker"/>
          <xsd:enumeration value="Wesche"/>
        </xsd:restriction>
      </xsd:simpleType>
    </xsd:element>
    <xsd:element name="Rechnungsbetrag" ma:index="4" nillable="true" ma:displayName="Rechnungsbetrag" ma:LCID="1031" ma:internalName="Rechnungsbetrag">
      <xsd:simpleType>
        <xsd:restriction base="dms:Currency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58119cb9-1738-4ad0-9fd0-b756e65dbd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96edc-5501-4ec8-b2d7-86c03ff93b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0ddc9e1-bd48-4026-b524-b77f4e34877c}" ma:internalName="TaxCatchAll" ma:showField="CatchAllData" ma:web="e7096edc-5501-4ec8-b2d7-86c03ff93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hnungs_x002d_Datum xmlns="95abc15b-403f-4d7f-897b-14482879aa67" xsi:nil="true"/>
    <Rechnungsbetrag xmlns="95abc15b-403f-4d7f-897b-14482879aa67" xsi:nil="true"/>
    <Kunden xmlns="95abc15b-403f-4d7f-897b-14482879aa67">Schlecker</Kunden>
    <lcf76f155ced4ddcb4097134ff3c332f xmlns="95abc15b-403f-4d7f-897b-14482879aa67">
      <Terms xmlns="http://schemas.microsoft.com/office/infopath/2007/PartnerControls"/>
    </lcf76f155ced4ddcb4097134ff3c332f>
    <TaxCatchAll xmlns="e7096edc-5501-4ec8-b2d7-86c03ff93b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149CCC-A9A9-4512-A938-40B6D79CE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bc15b-403f-4d7f-897b-14482879aa67"/>
    <ds:schemaRef ds:uri="e7096edc-5501-4ec8-b2d7-86c03ff93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73D574-8DDA-4F8D-A98C-8479F3C50A2B}">
  <ds:schemaRefs>
    <ds:schemaRef ds:uri="http://schemas.microsoft.com/office/2006/metadata/properties"/>
    <ds:schemaRef ds:uri="http://schemas.microsoft.com/office/infopath/2007/PartnerControls"/>
    <ds:schemaRef ds:uri="95abc15b-403f-4d7f-897b-14482879aa67"/>
    <ds:schemaRef ds:uri="e7096edc-5501-4ec8-b2d7-86c03ff93b3d"/>
  </ds:schemaRefs>
</ds:datastoreItem>
</file>

<file path=customXml/itemProps3.xml><?xml version="1.0" encoding="utf-8"?>
<ds:datastoreItem xmlns:ds="http://schemas.openxmlformats.org/officeDocument/2006/customXml" ds:itemID="{CBF2222A-884F-4596-AC52-0A782B3BD4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stell dir einmal vor...</vt:lpstr>
      <vt:lpstr>Deine Kennzahlen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Edith Roebers</dc:creator>
  <cp:lastModifiedBy>Edith Roebers</cp:lastModifiedBy>
  <cp:lastPrinted>2020-04-02T06:05:22Z</cp:lastPrinted>
  <dcterms:created xsi:type="dcterms:W3CDTF">2019-10-04T07:11:38Z</dcterms:created>
  <dcterms:modified xsi:type="dcterms:W3CDTF">2024-10-16T20:06:30Z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0x0101006490A4E1139C79409B302BD5CB977E5E</vt:lpwstr>
  </property>
  <property fmtid="{D5CDD505-2E9C-101B-9397-08002B2CF9AE}" pid="3" name="Order">
    <vt:r8>217200</vt:r8>
  </property>
  <property fmtid="{D5CDD505-2E9C-101B-9397-08002B2CF9AE}" pid="4" name="_ExtendedDescription">
    <vt:lpwstr/>
  </property>
  <property fmtid="{D5CDD505-2E9C-101B-9397-08002B2CF9AE}" pid="5" name="_ColorTag">
    <vt:lpwstr/>
  </property>
  <property fmtid="{D5CDD505-2E9C-101B-9397-08002B2CF9AE}" pid="6" name="TriggerFlowInfo">
    <vt:lpwstr/>
  </property>
  <property fmtid="{D5CDD505-2E9C-101B-9397-08002B2CF9AE}" pid="7" name="_ColorHex">
    <vt:lpwstr/>
  </property>
  <property fmtid="{D5CDD505-2E9C-101B-9397-08002B2CF9AE}" pid="8" name="_Emoji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