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d49b9b9bb4aa696f/01 DIE WIRTESCHULE/05_Service-Design/Erfolgsprogramme/Gründe dein Gastro-Business erfolgreich/Modul 4 - In der Spur bleiben/"/>
    </mc:Choice>
  </mc:AlternateContent>
  <xr:revisionPtr revIDLastSave="16" documentId="8_{C46CC275-D345-413E-A02A-92557FB02B61}" xr6:coauthVersionLast="47" xr6:coauthVersionMax="47" xr10:uidLastSave="{501424FC-1CE9-4837-9672-FD37745D5A53}"/>
  <bookViews>
    <workbookView xWindow="-110" yWindow="-110" windowWidth="19420" windowHeight="10300" activeTab="3" xr2:uid="{00000000-000D-0000-FFFF-FFFF00000000}"/>
  </bookViews>
  <sheets>
    <sheet name="1. Deckungsbeitrag laut BWA" sheetId="1" r:id="rId1"/>
    <sheet name="2. DB pro WG Beispiel" sheetId="16" r:id="rId2"/>
    <sheet name="2. DB pro WG" sheetId="17" r:id="rId3"/>
    <sheet name="3. Verkaufspreis pro WG" sheetId="15" r:id="rId4"/>
  </sheets>
  <definedNames>
    <definedName name="_xlnm.Print_Area" localSheetId="0">'1. Deckungsbeitrag laut BWA'!$A$1:$D$13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C7" i="1"/>
  <c r="B5" i="1"/>
  <c r="B17" i="17"/>
  <c r="B9" i="17"/>
  <c r="C14" i="16"/>
  <c r="E14" i="16"/>
  <c r="D13" i="15"/>
  <c r="E13" i="15"/>
  <c r="F13" i="15"/>
  <c r="G13" i="15"/>
  <c r="C15" i="16"/>
  <c r="E15" i="16"/>
  <c r="D14" i="15"/>
  <c r="E14" i="15"/>
  <c r="F14" i="15"/>
  <c r="G14" i="15"/>
  <c r="C16" i="16"/>
  <c r="E16" i="16"/>
  <c r="D15" i="15"/>
  <c r="E15" i="15"/>
  <c r="F15" i="15"/>
  <c r="G15" i="15"/>
  <c r="C13" i="16"/>
  <c r="E13" i="16"/>
  <c r="D12" i="15"/>
  <c r="E12" i="15"/>
  <c r="F12" i="15"/>
  <c r="G12" i="15"/>
  <c r="H15" i="15"/>
  <c r="H14" i="15"/>
  <c r="H13" i="15"/>
  <c r="H12" i="15"/>
  <c r="C17" i="16"/>
  <c r="B17" i="16"/>
  <c r="C6" i="16"/>
  <c r="E6" i="16"/>
  <c r="D6" i="15"/>
  <c r="C7" i="16"/>
  <c r="E7" i="16"/>
  <c r="D7" i="15"/>
  <c r="C8" i="16"/>
  <c r="E8" i="16"/>
  <c r="D8" i="15"/>
  <c r="C5" i="16"/>
  <c r="E5" i="16"/>
  <c r="D5" i="15"/>
  <c r="E6" i="15"/>
  <c r="F6" i="15"/>
  <c r="G6" i="15"/>
  <c r="H6" i="15"/>
  <c r="E7" i="15"/>
  <c r="F7" i="15"/>
  <c r="G7" i="15"/>
  <c r="H7" i="15"/>
  <c r="E8" i="15"/>
  <c r="F8" i="15"/>
  <c r="G8" i="15"/>
  <c r="H8" i="15"/>
  <c r="E5" i="15"/>
  <c r="F5" i="15"/>
  <c r="G5" i="15"/>
  <c r="H5" i="15"/>
  <c r="C9" i="16"/>
  <c r="B9" i="16"/>
  <c r="B7" i="1" l="1"/>
  <c r="B13" i="1" s="1"/>
  <c r="D8" i="1"/>
  <c r="D10" i="1" s="1"/>
  <c r="C12" i="17" s="1"/>
  <c r="C16" i="17" l="1"/>
  <c r="E16" i="17" s="1"/>
  <c r="C15" i="17"/>
  <c r="E15" i="17" s="1"/>
  <c r="C14" i="17"/>
  <c r="E14" i="17" s="1"/>
  <c r="C13" i="17"/>
  <c r="C8" i="1"/>
  <c r="D12" i="1"/>
  <c r="B6" i="1"/>
  <c r="E13" i="17"/>
  <c r="C17" i="17"/>
  <c r="C12" i="1" l="1"/>
  <c r="C10" i="1"/>
  <c r="C4" i="17" s="1"/>
  <c r="C9" i="17" l="1"/>
  <c r="C5" i="17"/>
  <c r="E5" i="17" s="1"/>
  <c r="C6" i="17"/>
  <c r="E6" i="17" s="1"/>
  <c r="C8" i="17"/>
  <c r="E8" i="17" s="1"/>
  <c r="C7" i="17"/>
  <c r="E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</author>
  </authors>
  <commentList>
    <comment ref="E4" authorId="0" shapeId="0" xr:uid="{454251E9-1D27-4345-851B-0FD433C91269}">
      <text>
        <r>
          <rPr>
            <b/>
            <sz val="9"/>
            <color indexed="81"/>
            <rFont val="Segoe UI"/>
            <family val="2"/>
          </rPr>
          <t>Edith:</t>
        </r>
        <r>
          <rPr>
            <sz val="9"/>
            <color indexed="81"/>
            <rFont val="Segoe UI"/>
            <family val="2"/>
          </rPr>
          <t xml:space="preserve">
10 % normal +
12 % MwSt-Vorteil 2022</t>
        </r>
      </text>
    </comment>
  </commentList>
</comments>
</file>

<file path=xl/sharedStrings.xml><?xml version="1.0" encoding="utf-8"?>
<sst xmlns="http://schemas.openxmlformats.org/spreadsheetml/2006/main" count="118" uniqueCount="74">
  <si>
    <t>Food</t>
  </si>
  <si>
    <t>Beverage</t>
  </si>
  <si>
    <t>Umsatz %</t>
  </si>
  <si>
    <t>Gewinn %</t>
  </si>
  <si>
    <t>Umsatz Brutto €</t>
  </si>
  <si>
    <t>Umsatz netto €</t>
  </si>
  <si>
    <t>Deckungsbeitrag (laut BWA)</t>
  </si>
  <si>
    <t>Wein</t>
  </si>
  <si>
    <t>Bier</t>
  </si>
  <si>
    <t>Zeitraum:</t>
  </si>
  <si>
    <t>Schritt</t>
  </si>
  <si>
    <t>Zelle</t>
  </si>
  <si>
    <t>Berechne den Gewinn in %</t>
  </si>
  <si>
    <t>To Do:</t>
  </si>
  <si>
    <t>Der Brutto Umsatz in B3 = C3 + D3</t>
  </si>
  <si>
    <t>Überprüfe ob der netto Umsatz total übereinstimmt mit dem netto Umsatz in der BWA</t>
  </si>
  <si>
    <t>Verteile den netto Umsatz anteilig auf F &amp; B</t>
  </si>
  <si>
    <t>Trage den Deckungsbeitrag Total laut BWA ein</t>
  </si>
  <si>
    <t>Verteile den Gewinn anteilig auf F &amp; B</t>
  </si>
  <si>
    <t>Trage den Gewinn Total laut BWA ein</t>
  </si>
  <si>
    <t>Trage den brutto Food Umsatz laut Kasse ein</t>
  </si>
  <si>
    <t>Trage den brutto Beverage Umsatz laut Kasse ein</t>
  </si>
  <si>
    <t>Die netto Umsätze sind C5, D5 / Mehrwertsteuerfaktor</t>
  </si>
  <si>
    <t>B5</t>
  </si>
  <si>
    <t>C8, D8</t>
  </si>
  <si>
    <t>Gewinn € (laut BWA)</t>
  </si>
  <si>
    <t>Fülle NUR die Felder mit Rahmen aus.</t>
  </si>
  <si>
    <t>Vorspeisen</t>
  </si>
  <si>
    <t>Hauptgerichte</t>
  </si>
  <si>
    <t>Nachspeisen</t>
  </si>
  <si>
    <t>Kuchen</t>
  </si>
  <si>
    <t>DB €</t>
  </si>
  <si>
    <t>Check</t>
  </si>
  <si>
    <t>Anz. Art.</t>
  </si>
  <si>
    <t>Deckungsbeitrag Food Total</t>
  </si>
  <si>
    <t>€ DB / Art.</t>
  </si>
  <si>
    <t>% (WG)</t>
  </si>
  <si>
    <t>WE + DB €</t>
  </si>
  <si>
    <t>Gewinn</t>
  </si>
  <si>
    <t>VK netto</t>
  </si>
  <si>
    <t>VK brutto</t>
  </si>
  <si>
    <t>MwSt</t>
  </si>
  <si>
    <t>WE €*</t>
  </si>
  <si>
    <t>Gewinn*</t>
  </si>
  <si>
    <t>* BEACHTE:</t>
  </si>
  <si>
    <t xml:space="preserve">Trage hier den kalkulierten Wareneinsatz ein. </t>
  </si>
  <si>
    <t>Wareneinsatz €</t>
  </si>
  <si>
    <t>Gewinnzuschlag %</t>
  </si>
  <si>
    <t>Branchendurchschnitt: 10 %</t>
  </si>
  <si>
    <t>In 2022: Mehrwertsteuervorteil von 19 - 7 = 12 % berücksichtigen</t>
  </si>
  <si>
    <t>Aufteilung nach WG Food</t>
  </si>
  <si>
    <t>Aufteilung nach WG Beverage</t>
  </si>
  <si>
    <t>Softdrinks</t>
  </si>
  <si>
    <t>Kaffee</t>
  </si>
  <si>
    <t>Warengruppe Food</t>
  </si>
  <si>
    <t>Warengruppe Beverage</t>
  </si>
  <si>
    <t>Mehrwertsteuerfaktor</t>
  </si>
  <si>
    <t>Durchschnittliche Mehrwertsteuerfaktor in deinem Betrieb</t>
  </si>
  <si>
    <t>C5</t>
  </si>
  <si>
    <t>D5</t>
  </si>
  <si>
    <t>C7, D7</t>
  </si>
  <si>
    <t>B6</t>
  </si>
  <si>
    <t>B7</t>
  </si>
  <si>
    <t xml:space="preserve">Netto Umsatz total: C7 + D7 </t>
  </si>
  <si>
    <t>B10</t>
  </si>
  <si>
    <t>C10, D10</t>
  </si>
  <si>
    <t>Verteile den DB anteilig (laut Umsatzschlüssel C8 und D8) auf F &amp; B</t>
  </si>
  <si>
    <t>B12</t>
  </si>
  <si>
    <t>C12, D12</t>
  </si>
  <si>
    <t>B13, C13, D13</t>
  </si>
  <si>
    <t>BEISPIEL</t>
  </si>
  <si>
    <t>Aufteilung nach WG Food (lt. Kasse)</t>
  </si>
  <si>
    <t>Aufteilung nach WG Beverage (lt. Kasse)</t>
  </si>
  <si>
    <t>Berücksichtige die prognostizierte Inflationsrate für 2022 von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</si>
</sst>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20"/>
      <color rgb="FFCC0099"/>
      <name val="Century Gothic"/>
      <family val="1"/>
    </font>
    <font>
      <sz val="18"/>
      <color rgb="FFCC0099"/>
      <name val="Century Gothic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1"/>
    </font>
    <font>
      <b/>
      <sz val="11"/>
      <color rgb="FF00000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C0099"/>
      </left>
      <right style="thick">
        <color rgb="FFCC0099"/>
      </right>
      <top style="thick">
        <color rgb="FFCC0099"/>
      </top>
      <bottom style="thick">
        <color rgb="FFCC00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CC0099"/>
      </left>
      <right/>
      <top style="thick">
        <color rgb="FFCC0099"/>
      </top>
      <bottom style="thick">
        <color rgb="FFCC0099"/>
      </bottom>
      <diagonal/>
    </border>
    <border>
      <left/>
      <right style="thick">
        <color rgb="FFCC0099"/>
      </right>
      <top style="thick">
        <color rgb="FFCC0099"/>
      </top>
      <bottom style="thick">
        <color rgb="FFCC00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rgb="FFCC0099"/>
      </top>
      <bottom style="thick">
        <color rgb="FFCC0099"/>
      </bottom>
      <diagonal/>
    </border>
  </borders>
  <cellStyleXfs count="3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4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9" fontId="5" fillId="2" borderId="1" xfId="2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9" fontId="5" fillId="2" borderId="2" xfId="2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1" fontId="11" fillId="0" borderId="1" xfId="0" applyNumberFormat="1" applyFont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3" fontId="11" fillId="4" borderId="3" xfId="0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vertical="center"/>
    </xf>
    <xf numFmtId="3" fontId="11" fillId="4" borderId="6" xfId="0" applyNumberFormat="1" applyFont="1" applyFill="1" applyBorder="1" applyAlignment="1">
      <alignment horizontal="right" vertical="center"/>
    </xf>
    <xf numFmtId="3" fontId="12" fillId="5" borderId="2" xfId="0" applyNumberFormat="1" applyFont="1" applyFill="1" applyBorder="1" applyAlignment="1">
      <alignment vertical="center"/>
    </xf>
    <xf numFmtId="3" fontId="12" fillId="5" borderId="4" xfId="0" applyNumberFormat="1" applyFont="1" applyFill="1" applyBorder="1" applyAlignment="1">
      <alignment vertical="center"/>
    </xf>
    <xf numFmtId="3" fontId="12" fillId="5" borderId="1" xfId="0" applyNumberFormat="1" applyFont="1" applyFill="1" applyBorder="1" applyAlignment="1">
      <alignment vertical="center"/>
    </xf>
  </cellXfs>
  <cellStyles count="37"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Prozent" xfId="2" builtinId="5"/>
    <cellStyle name="Standard" xfId="0" builtinId="0"/>
    <cellStyle name="Standard 2" xfId="1" xr:uid="{00000000-0005-0000-0000-000024000000}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topLeftCell="A6" zoomScaleNormal="100" workbookViewId="0">
      <selection activeCell="B12" sqref="B12"/>
    </sheetView>
  </sheetViews>
  <sheetFormatPr baseColWidth="10" defaultColWidth="10.81640625" defaultRowHeight="13.5" x14ac:dyDescent="0.35"/>
  <cols>
    <col min="1" max="1" width="40.7265625" style="4" customWidth="1"/>
    <col min="2" max="2" width="14.7265625" style="12" bestFit="1" customWidth="1"/>
    <col min="3" max="4" width="10.7265625" style="4" customWidth="1"/>
    <col min="5" max="5" width="12.26953125" style="4" customWidth="1"/>
    <col min="6" max="6" width="10.81640625" style="4"/>
    <col min="7" max="7" width="14.1796875" style="4" customWidth="1"/>
    <col min="8" max="8" width="80.453125" style="4" bestFit="1" customWidth="1"/>
    <col min="9" max="16384" width="10.81640625" style="4"/>
  </cols>
  <sheetData>
    <row r="1" spans="1:10" ht="93.5" customHeight="1" thickTop="1" thickBot="1" x14ac:dyDescent="0.4">
      <c r="A1" s="42" t="s">
        <v>26</v>
      </c>
      <c r="B1" s="43"/>
      <c r="C1" s="43"/>
      <c r="D1" s="44"/>
    </row>
    <row r="2" spans="1:10" ht="20.149999999999999" customHeight="1" thickTop="1" x14ac:dyDescent="0.35">
      <c r="C2" s="12"/>
      <c r="D2" s="12"/>
    </row>
    <row r="3" spans="1:10" ht="20.149999999999999" customHeight="1" x14ac:dyDescent="0.35">
      <c r="A3" s="1" t="s">
        <v>9</v>
      </c>
      <c r="B3" s="2"/>
      <c r="C3" s="3" t="s">
        <v>0</v>
      </c>
      <c r="D3" s="3" t="s">
        <v>1</v>
      </c>
      <c r="F3" s="14" t="s">
        <v>10</v>
      </c>
      <c r="G3" s="15" t="s">
        <v>11</v>
      </c>
      <c r="H3" s="16" t="s">
        <v>13</v>
      </c>
    </row>
    <row r="4" spans="1:10" ht="20.149999999999999" customHeight="1" thickBot="1" x14ac:dyDescent="0.4">
      <c r="A4" s="5"/>
      <c r="B4" s="6"/>
      <c r="C4" s="21"/>
      <c r="D4" s="21"/>
      <c r="F4" s="14"/>
      <c r="G4" s="15"/>
      <c r="H4" s="16"/>
    </row>
    <row r="5" spans="1:10" ht="20.149999999999999" customHeight="1" thickTop="1" thickBot="1" x14ac:dyDescent="0.4">
      <c r="A5" s="7" t="s">
        <v>4</v>
      </c>
      <c r="B5" s="54">
        <f>C5+D5</f>
        <v>0</v>
      </c>
      <c r="C5" s="55"/>
      <c r="D5" s="55"/>
      <c r="F5" s="4">
        <v>1</v>
      </c>
      <c r="G5" s="29" t="s">
        <v>58</v>
      </c>
      <c r="H5" s="4" t="s">
        <v>20</v>
      </c>
    </row>
    <row r="6" spans="1:10" s="10" customFormat="1" ht="20.149999999999999" customHeight="1" thickTop="1" thickBot="1" x14ac:dyDescent="0.4">
      <c r="A6" s="18" t="s">
        <v>56</v>
      </c>
      <c r="B6" s="48" t="e">
        <f>(B5/B7%)/100</f>
        <v>#DIV/0!</v>
      </c>
      <c r="C6" s="49">
        <v>1.07</v>
      </c>
      <c r="D6" s="49">
        <v>1.19</v>
      </c>
      <c r="F6" s="4">
        <v>2</v>
      </c>
      <c r="G6" s="29" t="s">
        <v>59</v>
      </c>
      <c r="H6" s="4" t="s">
        <v>21</v>
      </c>
      <c r="I6" s="4"/>
      <c r="J6" s="4"/>
    </row>
    <row r="7" spans="1:10" ht="20.149999999999999" customHeight="1" thickTop="1" x14ac:dyDescent="0.35">
      <c r="A7" s="7" t="s">
        <v>5</v>
      </c>
      <c r="B7" s="54">
        <f>C7+D7</f>
        <v>0</v>
      </c>
      <c r="C7" s="56">
        <f>C5/107*100</f>
        <v>0</v>
      </c>
      <c r="D7" s="56">
        <f>D5/119*100</f>
        <v>0</v>
      </c>
      <c r="F7" s="4">
        <v>3</v>
      </c>
      <c r="G7" s="4" t="s">
        <v>23</v>
      </c>
      <c r="H7" s="4" t="s">
        <v>14</v>
      </c>
    </row>
    <row r="8" spans="1:10" ht="20.149999999999999" customHeight="1" x14ac:dyDescent="0.35">
      <c r="A8" s="17" t="s">
        <v>2</v>
      </c>
      <c r="B8" s="50">
        <v>100</v>
      </c>
      <c r="C8" s="51" t="e">
        <f>C7/B7%</f>
        <v>#DIV/0!</v>
      </c>
      <c r="D8" s="51" t="e">
        <f>D7/B7%</f>
        <v>#DIV/0!</v>
      </c>
      <c r="F8" s="4">
        <v>4</v>
      </c>
      <c r="G8" s="4" t="s">
        <v>60</v>
      </c>
      <c r="H8" s="4" t="s">
        <v>22</v>
      </c>
      <c r="J8" s="12"/>
    </row>
    <row r="9" spans="1:10" ht="20.149999999999999" customHeight="1" thickBot="1" x14ac:dyDescent="0.4">
      <c r="A9" s="11"/>
      <c r="B9" s="52"/>
      <c r="C9" s="53"/>
      <c r="D9" s="53"/>
      <c r="F9" s="4">
        <v>5</v>
      </c>
      <c r="G9" s="4" t="s">
        <v>61</v>
      </c>
      <c r="H9" s="4" t="s">
        <v>57</v>
      </c>
      <c r="J9" s="12"/>
    </row>
    <row r="10" spans="1:10" ht="20.149999999999999" customHeight="1" thickTop="1" thickBot="1" x14ac:dyDescent="0.4">
      <c r="A10" s="24" t="s">
        <v>6</v>
      </c>
      <c r="B10" s="57"/>
      <c r="C10" s="58" t="e">
        <f>B10*C8%</f>
        <v>#DIV/0!</v>
      </c>
      <c r="D10" s="59" t="e">
        <f>B10*D8%</f>
        <v>#DIV/0!</v>
      </c>
      <c r="F10" s="4">
        <v>6</v>
      </c>
      <c r="G10" s="4" t="s">
        <v>62</v>
      </c>
      <c r="H10" s="4" t="s">
        <v>63</v>
      </c>
      <c r="J10" s="12"/>
    </row>
    <row r="11" spans="1:10" ht="20.149999999999999" customHeight="1" thickTop="1" thickBot="1" x14ac:dyDescent="0.4">
      <c r="A11" s="11"/>
      <c r="B11" s="27"/>
      <c r="C11" s="2"/>
      <c r="D11" s="2"/>
      <c r="F11" s="4">
        <v>7</v>
      </c>
      <c r="G11" s="4" t="s">
        <v>62</v>
      </c>
      <c r="H11" s="4" t="s">
        <v>15</v>
      </c>
    </row>
    <row r="12" spans="1:10" ht="20.149999999999999" customHeight="1" thickTop="1" thickBot="1" x14ac:dyDescent="0.4">
      <c r="A12" s="25" t="s">
        <v>25</v>
      </c>
      <c r="B12" s="28"/>
      <c r="C12" s="26" t="e">
        <f>B12*C8%</f>
        <v>#DIV/0!</v>
      </c>
      <c r="D12" s="6" t="e">
        <f>B12*D8%</f>
        <v>#DIV/0!</v>
      </c>
      <c r="F12" s="4">
        <v>8</v>
      </c>
      <c r="G12" s="4" t="s">
        <v>24</v>
      </c>
      <c r="H12" s="4" t="s">
        <v>16</v>
      </c>
    </row>
    <row r="13" spans="1:10" ht="20.149999999999999" customHeight="1" thickTop="1" thickBot="1" x14ac:dyDescent="0.4">
      <c r="A13" s="11" t="s">
        <v>3</v>
      </c>
      <c r="B13" s="23" t="e">
        <f>B12/B7%</f>
        <v>#DIV/0!</v>
      </c>
      <c r="C13" s="20"/>
      <c r="D13" s="20"/>
      <c r="F13" s="4">
        <v>9</v>
      </c>
      <c r="G13" s="29" t="s">
        <v>64</v>
      </c>
      <c r="H13" s="4" t="s">
        <v>17</v>
      </c>
    </row>
    <row r="14" spans="1:10" ht="20.149999999999999" customHeight="1" thickTop="1" thickBot="1" x14ac:dyDescent="0.4">
      <c r="C14" s="12"/>
      <c r="D14" s="12"/>
      <c r="F14" s="4">
        <v>10</v>
      </c>
      <c r="G14" s="4" t="s">
        <v>65</v>
      </c>
      <c r="H14" s="4" t="s">
        <v>66</v>
      </c>
    </row>
    <row r="15" spans="1:10" ht="20.149999999999999" customHeight="1" thickTop="1" thickBot="1" x14ac:dyDescent="0.4">
      <c r="B15" s="4"/>
      <c r="F15" s="4">
        <v>11</v>
      </c>
      <c r="G15" s="29" t="s">
        <v>67</v>
      </c>
      <c r="H15" s="4" t="s">
        <v>19</v>
      </c>
    </row>
    <row r="16" spans="1:10" ht="20.149999999999999" customHeight="1" thickTop="1" x14ac:dyDescent="0.35">
      <c r="B16" s="4"/>
      <c r="C16" s="12"/>
      <c r="E16" s="31"/>
      <c r="F16" s="4">
        <v>12</v>
      </c>
      <c r="G16" s="4" t="s">
        <v>68</v>
      </c>
      <c r="H16" s="13" t="s">
        <v>18</v>
      </c>
    </row>
    <row r="17" spans="2:8" ht="20.149999999999999" customHeight="1" x14ac:dyDescent="0.35">
      <c r="B17" s="4"/>
      <c r="C17" s="12"/>
      <c r="E17" s="31"/>
      <c r="F17" s="4">
        <v>13</v>
      </c>
      <c r="G17" s="13" t="s">
        <v>69</v>
      </c>
      <c r="H17" s="4" t="s">
        <v>12</v>
      </c>
    </row>
    <row r="18" spans="2:8" ht="20.149999999999999" customHeight="1" x14ac:dyDescent="0.35">
      <c r="B18" s="4"/>
      <c r="C18" s="12"/>
      <c r="E18" s="31"/>
    </row>
    <row r="19" spans="2:8" ht="20.149999999999999" customHeight="1" x14ac:dyDescent="0.35">
      <c r="B19" s="4"/>
      <c r="C19" s="12"/>
      <c r="E19" s="31"/>
    </row>
    <row r="20" spans="2:8" ht="20.149999999999999" customHeight="1" x14ac:dyDescent="0.35">
      <c r="B20" s="4"/>
      <c r="C20" s="12"/>
    </row>
  </sheetData>
  <sortState xmlns:xlrd2="http://schemas.microsoft.com/office/spreadsheetml/2017/richdata2" ref="A21:H24">
    <sortCondition descending="1" ref="B21:B24"/>
  </sortState>
  <mergeCells count="1">
    <mergeCell ref="A1:D1"/>
  </mergeCells>
  <pageMargins left="0.7" right="0.7" top="0.78740157499999996" bottom="0.78740157499999996" header="0.3" footer="0.3"/>
  <pageSetup paperSize="9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9ACB-5125-42CA-8D43-DFFCFECA399C}">
  <dimension ref="A1:E17"/>
  <sheetViews>
    <sheetView topLeftCell="A6" zoomScaleNormal="100" zoomScalePageLayoutView="150" workbookViewId="0">
      <selection activeCell="G6" sqref="G6"/>
    </sheetView>
  </sheetViews>
  <sheetFormatPr baseColWidth="10" defaultColWidth="10.81640625" defaultRowHeight="20.149999999999999" customHeight="1" x14ac:dyDescent="0.35"/>
  <cols>
    <col min="1" max="1" width="40.7265625" style="4" customWidth="1"/>
    <col min="2" max="2" width="10.6328125" style="12" customWidth="1"/>
    <col min="3" max="5" width="10.6328125" style="4" customWidth="1"/>
    <col min="6" max="16384" width="10.81640625" style="4"/>
  </cols>
  <sheetData>
    <row r="1" spans="1:5" ht="71.5" customHeight="1" thickTop="1" thickBot="1" x14ac:dyDescent="0.4">
      <c r="A1" s="45" t="s">
        <v>70</v>
      </c>
      <c r="B1" s="46"/>
      <c r="C1" s="46"/>
      <c r="D1" s="46"/>
      <c r="E1" s="47"/>
    </row>
    <row r="2" spans="1:5" ht="20.149999999999999" customHeight="1" thickTop="1" x14ac:dyDescent="0.35">
      <c r="C2" s="12"/>
      <c r="D2" s="12"/>
    </row>
    <row r="3" spans="1:5" ht="20.149999999999999" customHeight="1" x14ac:dyDescent="0.35">
      <c r="A3" s="1" t="s">
        <v>50</v>
      </c>
      <c r="B3" s="3" t="s">
        <v>36</v>
      </c>
      <c r="C3" s="3" t="s">
        <v>31</v>
      </c>
      <c r="D3" s="3" t="s">
        <v>33</v>
      </c>
      <c r="E3" s="3" t="s">
        <v>35</v>
      </c>
    </row>
    <row r="4" spans="1:5" ht="20.149999999999999" customHeight="1" x14ac:dyDescent="0.35">
      <c r="A4" s="8" t="s">
        <v>34</v>
      </c>
      <c r="B4" s="32"/>
      <c r="C4" s="9">
        <v>30000</v>
      </c>
      <c r="D4" s="9"/>
      <c r="E4" s="9"/>
    </row>
    <row r="5" spans="1:5" ht="20.149999999999999" customHeight="1" x14ac:dyDescent="0.35">
      <c r="A5" s="5" t="s">
        <v>27</v>
      </c>
      <c r="B5" s="5">
        <v>15</v>
      </c>
      <c r="C5" s="6">
        <f>C$4*B5%</f>
        <v>4500</v>
      </c>
      <c r="D5" s="5">
        <v>1000</v>
      </c>
      <c r="E5" s="33">
        <f>C5/D5</f>
        <v>4.5</v>
      </c>
    </row>
    <row r="6" spans="1:5" ht="20.149999999999999" customHeight="1" x14ac:dyDescent="0.35">
      <c r="A6" s="5" t="s">
        <v>28</v>
      </c>
      <c r="B6" s="5">
        <v>60</v>
      </c>
      <c r="C6" s="6">
        <f t="shared" ref="C6:C9" si="0">C$4*B6%</f>
        <v>18000</v>
      </c>
      <c r="D6" s="5">
        <v>1700</v>
      </c>
      <c r="E6" s="33">
        <f t="shared" ref="E6:E8" si="1">C6/D6</f>
        <v>10.588235294117647</v>
      </c>
    </row>
    <row r="7" spans="1:5" ht="20.149999999999999" customHeight="1" x14ac:dyDescent="0.35">
      <c r="A7" s="5" t="s">
        <v>29</v>
      </c>
      <c r="B7" s="5">
        <v>15</v>
      </c>
      <c r="C7" s="6">
        <f t="shared" si="0"/>
        <v>4500</v>
      </c>
      <c r="D7" s="5">
        <v>1000</v>
      </c>
      <c r="E7" s="33">
        <f t="shared" si="1"/>
        <v>4.5</v>
      </c>
    </row>
    <row r="8" spans="1:5" ht="20.149999999999999" customHeight="1" x14ac:dyDescent="0.35">
      <c r="A8" s="5" t="s">
        <v>30</v>
      </c>
      <c r="B8" s="5">
        <v>10</v>
      </c>
      <c r="C8" s="6">
        <f t="shared" si="0"/>
        <v>3000</v>
      </c>
      <c r="D8" s="5">
        <v>1000</v>
      </c>
      <c r="E8" s="33">
        <f t="shared" si="1"/>
        <v>3</v>
      </c>
    </row>
    <row r="9" spans="1:5" ht="20.149999999999999" customHeight="1" x14ac:dyDescent="0.35">
      <c r="A9" s="5" t="s">
        <v>32</v>
      </c>
      <c r="B9" s="5">
        <f>SUM(B5:B8)</f>
        <v>100</v>
      </c>
      <c r="C9" s="6">
        <f t="shared" si="0"/>
        <v>30000</v>
      </c>
      <c r="D9" s="5"/>
      <c r="E9" s="5"/>
    </row>
    <row r="11" spans="1:5" ht="20.149999999999999" customHeight="1" x14ac:dyDescent="0.35">
      <c r="A11" s="1" t="s">
        <v>51</v>
      </c>
      <c r="B11" s="3" t="s">
        <v>36</v>
      </c>
      <c r="C11" s="3" t="s">
        <v>31</v>
      </c>
      <c r="D11" s="3" t="s">
        <v>33</v>
      </c>
      <c r="E11" s="3" t="s">
        <v>35</v>
      </c>
    </row>
    <row r="12" spans="1:5" ht="20.149999999999999" customHeight="1" x14ac:dyDescent="0.35">
      <c r="A12" s="8" t="s">
        <v>34</v>
      </c>
      <c r="B12" s="32"/>
      <c r="C12" s="9">
        <v>37000</v>
      </c>
      <c r="D12" s="9"/>
      <c r="E12" s="9"/>
    </row>
    <row r="13" spans="1:5" ht="20.149999999999999" customHeight="1" x14ac:dyDescent="0.35">
      <c r="A13" s="5" t="s">
        <v>52</v>
      </c>
      <c r="B13" s="5">
        <v>30</v>
      </c>
      <c r="C13" s="6">
        <f>C$12*B13%</f>
        <v>11100</v>
      </c>
      <c r="D13" s="6">
        <v>7000</v>
      </c>
      <c r="E13" s="33">
        <f>C13/D13</f>
        <v>1.5857142857142856</v>
      </c>
    </row>
    <row r="14" spans="1:5" ht="20.149999999999999" customHeight="1" x14ac:dyDescent="0.35">
      <c r="A14" s="5" t="s">
        <v>8</v>
      </c>
      <c r="B14" s="5">
        <v>40</v>
      </c>
      <c r="C14" s="6">
        <f t="shared" ref="C14:C16" si="2">C$12*B14%</f>
        <v>14800</v>
      </c>
      <c r="D14" s="6">
        <v>8000</v>
      </c>
      <c r="E14" s="33">
        <f t="shared" ref="E14:E16" si="3">C14/D14</f>
        <v>1.85</v>
      </c>
    </row>
    <row r="15" spans="1:5" ht="20.149999999999999" customHeight="1" x14ac:dyDescent="0.35">
      <c r="A15" s="5" t="s">
        <v>7</v>
      </c>
      <c r="B15" s="5">
        <v>10</v>
      </c>
      <c r="C15" s="6">
        <f t="shared" si="2"/>
        <v>3700</v>
      </c>
      <c r="D15" s="6">
        <v>1200</v>
      </c>
      <c r="E15" s="33">
        <f t="shared" si="3"/>
        <v>3.0833333333333335</v>
      </c>
    </row>
    <row r="16" spans="1:5" ht="20.149999999999999" customHeight="1" x14ac:dyDescent="0.35">
      <c r="A16" s="5" t="s">
        <v>53</v>
      </c>
      <c r="B16" s="5">
        <v>20</v>
      </c>
      <c r="C16" s="6">
        <f t="shared" si="2"/>
        <v>7400</v>
      </c>
      <c r="D16" s="6">
        <v>3500</v>
      </c>
      <c r="E16" s="33">
        <f t="shared" si="3"/>
        <v>2.1142857142857143</v>
      </c>
    </row>
    <row r="17" spans="1:5" ht="20.149999999999999" customHeight="1" x14ac:dyDescent="0.35">
      <c r="A17" s="5" t="s">
        <v>32</v>
      </c>
      <c r="B17" s="5">
        <f>SUM(B13:B16)</f>
        <v>100</v>
      </c>
      <c r="C17" s="6">
        <f>SUM(C13:C16)</f>
        <v>37000</v>
      </c>
      <c r="D17" s="5"/>
      <c r="E17" s="5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A2AA-2A4D-410A-B8F5-07DA46E289EE}">
  <dimension ref="A1:E17"/>
  <sheetViews>
    <sheetView zoomScaleNormal="100" zoomScalePageLayoutView="150" workbookViewId="0">
      <selection activeCell="A12" sqref="A12"/>
    </sheetView>
  </sheetViews>
  <sheetFormatPr baseColWidth="10" defaultColWidth="10.81640625" defaultRowHeight="20.149999999999999" customHeight="1" x14ac:dyDescent="0.35"/>
  <cols>
    <col min="1" max="1" width="40.7265625" style="4" customWidth="1"/>
    <col min="2" max="2" width="10.6328125" style="12" customWidth="1"/>
    <col min="3" max="5" width="10.6328125" style="4" customWidth="1"/>
    <col min="6" max="16384" width="10.81640625" style="4"/>
  </cols>
  <sheetData>
    <row r="1" spans="1:5" ht="71.5" customHeight="1" thickTop="1" thickBot="1" x14ac:dyDescent="0.4">
      <c r="A1" s="45" t="s">
        <v>26</v>
      </c>
      <c r="B1" s="46"/>
      <c r="C1" s="46"/>
      <c r="D1" s="46"/>
      <c r="E1" s="47"/>
    </row>
    <row r="2" spans="1:5" ht="20.149999999999999" customHeight="1" thickTop="1" x14ac:dyDescent="0.35">
      <c r="C2" s="12"/>
      <c r="D2" s="12"/>
    </row>
    <row r="3" spans="1:5" ht="20.149999999999999" customHeight="1" x14ac:dyDescent="0.35">
      <c r="A3" s="1" t="s">
        <v>71</v>
      </c>
      <c r="B3" s="3" t="s">
        <v>36</v>
      </c>
      <c r="C3" s="3" t="s">
        <v>31</v>
      </c>
      <c r="D3" s="3" t="s">
        <v>33</v>
      </c>
      <c r="E3" s="3" t="s">
        <v>35</v>
      </c>
    </row>
    <row r="4" spans="1:5" ht="20.149999999999999" customHeight="1" thickBot="1" x14ac:dyDescent="0.4">
      <c r="A4" s="8" t="s">
        <v>34</v>
      </c>
      <c r="B4" s="32"/>
      <c r="C4" s="9" t="e">
        <f>'1. Deckungsbeitrag laut BWA'!C10</f>
        <v>#DIV/0!</v>
      </c>
      <c r="D4" s="9"/>
      <c r="E4" s="9"/>
    </row>
    <row r="5" spans="1:5" ht="20.149999999999999" customHeight="1" thickTop="1" thickBot="1" x14ac:dyDescent="0.4">
      <c r="A5" s="5" t="s">
        <v>27</v>
      </c>
      <c r="B5" s="29"/>
      <c r="C5" s="6" t="e">
        <f>C$4*B5%</f>
        <v>#DIV/0!</v>
      </c>
      <c r="D5" s="29"/>
      <c r="E5" s="33" t="e">
        <f>C5/D5</f>
        <v>#DIV/0!</v>
      </c>
    </row>
    <row r="6" spans="1:5" ht="20.149999999999999" customHeight="1" thickTop="1" thickBot="1" x14ac:dyDescent="0.4">
      <c r="A6" s="5" t="s">
        <v>28</v>
      </c>
      <c r="B6" s="29"/>
      <c r="C6" s="6" t="e">
        <f t="shared" ref="C6:C9" si="0">C$4*B6%</f>
        <v>#DIV/0!</v>
      </c>
      <c r="D6" s="29"/>
      <c r="E6" s="33" t="e">
        <f t="shared" ref="E6:E8" si="1">C6/D6</f>
        <v>#DIV/0!</v>
      </c>
    </row>
    <row r="7" spans="1:5" ht="20.149999999999999" customHeight="1" thickTop="1" thickBot="1" x14ac:dyDescent="0.4">
      <c r="A7" s="5" t="s">
        <v>29</v>
      </c>
      <c r="B7" s="29"/>
      <c r="C7" s="6" t="e">
        <f t="shared" si="0"/>
        <v>#DIV/0!</v>
      </c>
      <c r="D7" s="29"/>
      <c r="E7" s="33" t="e">
        <f t="shared" si="1"/>
        <v>#DIV/0!</v>
      </c>
    </row>
    <row r="8" spans="1:5" ht="20.149999999999999" customHeight="1" thickTop="1" thickBot="1" x14ac:dyDescent="0.4">
      <c r="A8" s="5" t="s">
        <v>30</v>
      </c>
      <c r="B8" s="29"/>
      <c r="C8" s="6" t="e">
        <f t="shared" si="0"/>
        <v>#DIV/0!</v>
      </c>
      <c r="D8" s="29"/>
      <c r="E8" s="33" t="e">
        <f t="shared" si="1"/>
        <v>#DIV/0!</v>
      </c>
    </row>
    <row r="9" spans="1:5" ht="20.149999999999999" customHeight="1" thickTop="1" x14ac:dyDescent="0.35">
      <c r="A9" s="5" t="s">
        <v>32</v>
      </c>
      <c r="B9" s="5">
        <f>SUM(B5:B8)</f>
        <v>0</v>
      </c>
      <c r="C9" s="6" t="e">
        <f t="shared" si="0"/>
        <v>#DIV/0!</v>
      </c>
      <c r="D9" s="5"/>
      <c r="E9" s="5"/>
    </row>
    <row r="11" spans="1:5" ht="20.149999999999999" customHeight="1" x14ac:dyDescent="0.35">
      <c r="A11" s="1" t="s">
        <v>72</v>
      </c>
      <c r="B11" s="3" t="s">
        <v>36</v>
      </c>
      <c r="C11" s="3" t="s">
        <v>31</v>
      </c>
      <c r="D11" s="3" t="s">
        <v>33</v>
      </c>
      <c r="E11" s="3" t="s">
        <v>35</v>
      </c>
    </row>
    <row r="12" spans="1:5" ht="20.149999999999999" customHeight="1" thickBot="1" x14ac:dyDescent="0.4">
      <c r="A12" s="8" t="s">
        <v>34</v>
      </c>
      <c r="B12" s="32"/>
      <c r="C12" s="9" t="e">
        <f>'1. Deckungsbeitrag laut BWA'!D10</f>
        <v>#DIV/0!</v>
      </c>
      <c r="D12" s="9"/>
      <c r="E12" s="9"/>
    </row>
    <row r="13" spans="1:5" ht="20.149999999999999" customHeight="1" thickTop="1" thickBot="1" x14ac:dyDescent="0.4">
      <c r="A13" s="5" t="s">
        <v>52</v>
      </c>
      <c r="B13" s="29"/>
      <c r="C13" s="6" t="e">
        <f>C$12*B13%</f>
        <v>#DIV/0!</v>
      </c>
      <c r="D13" s="29"/>
      <c r="E13" s="33" t="e">
        <f>C13/D13</f>
        <v>#DIV/0!</v>
      </c>
    </row>
    <row r="14" spans="1:5" ht="20.149999999999999" customHeight="1" thickTop="1" thickBot="1" x14ac:dyDescent="0.4">
      <c r="A14" s="5" t="s">
        <v>8</v>
      </c>
      <c r="B14" s="29"/>
      <c r="C14" s="6" t="e">
        <f t="shared" ref="C14:C16" si="2">C$12*B14%</f>
        <v>#DIV/0!</v>
      </c>
      <c r="D14" s="29"/>
      <c r="E14" s="33" t="e">
        <f t="shared" ref="E14:E16" si="3">C14/D14</f>
        <v>#DIV/0!</v>
      </c>
    </row>
    <row r="15" spans="1:5" ht="20.149999999999999" customHeight="1" thickTop="1" thickBot="1" x14ac:dyDescent="0.4">
      <c r="A15" s="5" t="s">
        <v>7</v>
      </c>
      <c r="B15" s="29"/>
      <c r="C15" s="6" t="e">
        <f t="shared" si="2"/>
        <v>#DIV/0!</v>
      </c>
      <c r="D15" s="29"/>
      <c r="E15" s="33" t="e">
        <f t="shared" si="3"/>
        <v>#DIV/0!</v>
      </c>
    </row>
    <row r="16" spans="1:5" ht="20.149999999999999" customHeight="1" thickTop="1" thickBot="1" x14ac:dyDescent="0.4">
      <c r="A16" s="5" t="s">
        <v>53</v>
      </c>
      <c r="B16" s="29"/>
      <c r="C16" s="6" t="e">
        <f t="shared" si="2"/>
        <v>#DIV/0!</v>
      </c>
      <c r="D16" s="29"/>
      <c r="E16" s="33" t="e">
        <f t="shared" si="3"/>
        <v>#DIV/0!</v>
      </c>
    </row>
    <row r="17" spans="1:5" ht="20.149999999999999" customHeight="1" thickTop="1" x14ac:dyDescent="0.35">
      <c r="A17" s="5" t="s">
        <v>32</v>
      </c>
      <c r="B17" s="5">
        <f>SUM(B13:B16)</f>
        <v>0</v>
      </c>
      <c r="C17" s="6" t="e">
        <f>SUM(C13:C16)</f>
        <v>#DIV/0!</v>
      </c>
      <c r="D17" s="5"/>
      <c r="E17" s="5"/>
    </row>
  </sheetData>
  <mergeCells count="1">
    <mergeCell ref="A1:E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58F1-15B0-444D-87A8-623536058C96}">
  <dimension ref="A1:H22"/>
  <sheetViews>
    <sheetView tabSelected="1" zoomScaleNormal="100" zoomScalePageLayoutView="150" workbookViewId="0">
      <selection activeCell="G12" sqref="G12"/>
    </sheetView>
  </sheetViews>
  <sheetFormatPr baseColWidth="10" defaultColWidth="10.81640625" defaultRowHeight="20.149999999999999" customHeight="1" x14ac:dyDescent="0.35"/>
  <cols>
    <col min="1" max="1" width="40.7265625" style="4" customWidth="1"/>
    <col min="2" max="2" width="10.6328125" style="12" customWidth="1"/>
    <col min="3" max="8" width="10.6328125" style="4" customWidth="1"/>
    <col min="9" max="16384" width="10.81640625" style="4"/>
  </cols>
  <sheetData>
    <row r="1" spans="1:8" ht="34" customHeight="1" thickTop="1" thickBot="1" x14ac:dyDescent="0.4">
      <c r="A1" s="45" t="s">
        <v>26</v>
      </c>
      <c r="B1" s="46"/>
      <c r="C1" s="46"/>
      <c r="D1" s="46"/>
      <c r="E1" s="46"/>
      <c r="F1" s="46"/>
      <c r="G1" s="46"/>
      <c r="H1" s="47"/>
    </row>
    <row r="2" spans="1:8" ht="20.149999999999999" customHeight="1" thickTop="1" x14ac:dyDescent="0.35">
      <c r="C2" s="12"/>
      <c r="D2" s="12"/>
    </row>
    <row r="3" spans="1:8" ht="20.149999999999999" customHeight="1" thickBot="1" x14ac:dyDescent="0.4">
      <c r="A3" s="1" t="s">
        <v>54</v>
      </c>
      <c r="B3" s="3" t="s">
        <v>42</v>
      </c>
      <c r="C3" s="3" t="s">
        <v>31</v>
      </c>
      <c r="D3" s="3" t="s">
        <v>37</v>
      </c>
      <c r="E3" s="30" t="s">
        <v>43</v>
      </c>
      <c r="F3" s="3" t="s">
        <v>39</v>
      </c>
      <c r="G3" s="3" t="s">
        <v>41</v>
      </c>
      <c r="H3" s="3" t="s">
        <v>40</v>
      </c>
    </row>
    <row r="4" spans="1:8" ht="20.149999999999999" customHeight="1" thickTop="1" thickBot="1" x14ac:dyDescent="0.4">
      <c r="A4" s="8"/>
      <c r="B4" s="35"/>
      <c r="C4" s="9"/>
      <c r="D4" s="36"/>
      <c r="E4" s="38"/>
      <c r="F4" s="37"/>
      <c r="G4" s="34">
        <v>7.0000000000000007E-2</v>
      </c>
      <c r="H4" s="9"/>
    </row>
    <row r="5" spans="1:8" ht="20.149999999999999" customHeight="1" thickTop="1" thickBot="1" x14ac:dyDescent="0.4">
      <c r="A5" s="25" t="s">
        <v>27</v>
      </c>
      <c r="B5" s="41"/>
      <c r="C5" s="41"/>
      <c r="D5" s="19">
        <f>B5+C5</f>
        <v>0</v>
      </c>
      <c r="E5" s="22">
        <f>D5*E$4</f>
        <v>0</v>
      </c>
      <c r="F5" s="33">
        <f>D5+E5</f>
        <v>0</v>
      </c>
      <c r="G5" s="33">
        <f>F5*G$4</f>
        <v>0</v>
      </c>
      <c r="H5" s="33">
        <f>F5+G5</f>
        <v>0</v>
      </c>
    </row>
    <row r="6" spans="1:8" ht="20.149999999999999" customHeight="1" thickTop="1" thickBot="1" x14ac:dyDescent="0.4">
      <c r="A6" s="25" t="s">
        <v>28</v>
      </c>
      <c r="B6" s="41"/>
      <c r="C6" s="41"/>
      <c r="D6" s="19">
        <f t="shared" ref="D6:D8" si="0">B6+C6</f>
        <v>0</v>
      </c>
      <c r="E6" s="33">
        <f t="shared" ref="E6:E8" si="1">D6*E$4</f>
        <v>0</v>
      </c>
      <c r="F6" s="33">
        <f t="shared" ref="F6:F8" si="2">D6+E6</f>
        <v>0</v>
      </c>
      <c r="G6" s="33">
        <f t="shared" ref="G6:G8" si="3">F6*G$4</f>
        <v>0</v>
      </c>
      <c r="H6" s="33">
        <f t="shared" ref="H6:H8" si="4">F6+G6</f>
        <v>0</v>
      </c>
    </row>
    <row r="7" spans="1:8" ht="20.149999999999999" customHeight="1" thickTop="1" thickBot="1" x14ac:dyDescent="0.4">
      <c r="A7" s="25" t="s">
        <v>29</v>
      </c>
      <c r="B7" s="41"/>
      <c r="C7" s="41"/>
      <c r="D7" s="19">
        <f t="shared" si="0"/>
        <v>0</v>
      </c>
      <c r="E7" s="33">
        <f t="shared" si="1"/>
        <v>0</v>
      </c>
      <c r="F7" s="33">
        <f t="shared" si="2"/>
        <v>0</v>
      </c>
      <c r="G7" s="33">
        <f t="shared" si="3"/>
        <v>0</v>
      </c>
      <c r="H7" s="33">
        <f t="shared" si="4"/>
        <v>0</v>
      </c>
    </row>
    <row r="8" spans="1:8" ht="20.149999999999999" customHeight="1" thickTop="1" thickBot="1" x14ac:dyDescent="0.4">
      <c r="A8" s="25" t="s">
        <v>30</v>
      </c>
      <c r="B8" s="41"/>
      <c r="C8" s="41"/>
      <c r="D8" s="19">
        <f t="shared" si="0"/>
        <v>0</v>
      </c>
      <c r="E8" s="33">
        <f t="shared" si="1"/>
        <v>0</v>
      </c>
      <c r="F8" s="33">
        <f t="shared" si="2"/>
        <v>0</v>
      </c>
      <c r="G8" s="33">
        <f t="shared" si="3"/>
        <v>0</v>
      </c>
      <c r="H8" s="33">
        <f t="shared" si="4"/>
        <v>0</v>
      </c>
    </row>
    <row r="9" spans="1:8" ht="20.149999999999999" customHeight="1" thickTop="1" x14ac:dyDescent="0.35"/>
    <row r="10" spans="1:8" ht="20.149999999999999" customHeight="1" thickBot="1" x14ac:dyDescent="0.4">
      <c r="A10" s="1" t="s">
        <v>55</v>
      </c>
      <c r="B10" s="3" t="s">
        <v>42</v>
      </c>
      <c r="C10" s="3" t="s">
        <v>31</v>
      </c>
      <c r="D10" s="3" t="s">
        <v>37</v>
      </c>
      <c r="E10" s="30" t="s">
        <v>38</v>
      </c>
      <c r="F10" s="3" t="s">
        <v>39</v>
      </c>
      <c r="G10" s="3" t="s">
        <v>41</v>
      </c>
      <c r="H10" s="3" t="s">
        <v>40</v>
      </c>
    </row>
    <row r="11" spans="1:8" ht="20.149999999999999" customHeight="1" thickTop="1" thickBot="1" x14ac:dyDescent="0.4">
      <c r="A11" s="8"/>
      <c r="B11" s="35"/>
      <c r="C11" s="9"/>
      <c r="D11" s="36"/>
      <c r="E11" s="38">
        <v>0.1</v>
      </c>
      <c r="F11" s="37"/>
      <c r="G11" s="34">
        <v>0.19</v>
      </c>
      <c r="H11" s="9"/>
    </row>
    <row r="12" spans="1:8" ht="20.149999999999999" customHeight="1" thickTop="1" thickBot="1" x14ac:dyDescent="0.4">
      <c r="A12" s="5" t="s">
        <v>52</v>
      </c>
      <c r="B12" s="40"/>
      <c r="C12" s="40"/>
      <c r="D12" s="19">
        <f>B12+C12</f>
        <v>0</v>
      </c>
      <c r="E12" s="22">
        <f>D12*E$4</f>
        <v>0</v>
      </c>
      <c r="F12" s="33">
        <f>D12+E12</f>
        <v>0</v>
      </c>
      <c r="G12" s="33">
        <f>F12*G$11</f>
        <v>0</v>
      </c>
      <c r="H12" s="33">
        <f>F12+G12</f>
        <v>0</v>
      </c>
    </row>
    <row r="13" spans="1:8" ht="20.149999999999999" customHeight="1" thickTop="1" thickBot="1" x14ac:dyDescent="0.4">
      <c r="A13" s="5" t="s">
        <v>8</v>
      </c>
      <c r="B13" s="40"/>
      <c r="C13" s="40"/>
      <c r="D13" s="19">
        <f t="shared" ref="D13:D15" si="5">B13+C13</f>
        <v>0</v>
      </c>
      <c r="E13" s="33">
        <f t="shared" ref="E13:E15" si="6">D13*E$4</f>
        <v>0</v>
      </c>
      <c r="F13" s="33">
        <f t="shared" ref="F13:F15" si="7">D13+E13</f>
        <v>0</v>
      </c>
      <c r="G13" s="33">
        <f t="shared" ref="G13:G15" si="8">F13*G$11</f>
        <v>0</v>
      </c>
      <c r="H13" s="33">
        <f t="shared" ref="H13:H15" si="9">F13+G13</f>
        <v>0</v>
      </c>
    </row>
    <row r="14" spans="1:8" ht="20.149999999999999" customHeight="1" thickTop="1" thickBot="1" x14ac:dyDescent="0.4">
      <c r="A14" s="5" t="s">
        <v>7</v>
      </c>
      <c r="B14" s="40"/>
      <c r="C14" s="40"/>
      <c r="D14" s="19">
        <f t="shared" si="5"/>
        <v>0</v>
      </c>
      <c r="E14" s="33">
        <f t="shared" si="6"/>
        <v>0</v>
      </c>
      <c r="F14" s="33">
        <f t="shared" si="7"/>
        <v>0</v>
      </c>
      <c r="G14" s="33">
        <f t="shared" si="8"/>
        <v>0</v>
      </c>
      <c r="H14" s="33">
        <f t="shared" si="9"/>
        <v>0</v>
      </c>
    </row>
    <row r="15" spans="1:8" ht="20.149999999999999" customHeight="1" thickTop="1" thickBot="1" x14ac:dyDescent="0.4">
      <c r="A15" s="5" t="s">
        <v>53</v>
      </c>
      <c r="B15" s="40"/>
      <c r="C15" s="40"/>
      <c r="D15" s="19">
        <f t="shared" si="5"/>
        <v>0</v>
      </c>
      <c r="E15" s="33">
        <f t="shared" si="6"/>
        <v>0</v>
      </c>
      <c r="F15" s="33">
        <f t="shared" si="7"/>
        <v>0</v>
      </c>
      <c r="G15" s="33">
        <f t="shared" si="8"/>
        <v>0</v>
      </c>
      <c r="H15" s="33">
        <f t="shared" si="9"/>
        <v>0</v>
      </c>
    </row>
    <row r="16" spans="1:8" ht="20.149999999999999" customHeight="1" thickTop="1" x14ac:dyDescent="0.35"/>
    <row r="17" spans="1:2" ht="20.149999999999999" customHeight="1" x14ac:dyDescent="0.35">
      <c r="A17" s="4" t="s">
        <v>44</v>
      </c>
    </row>
    <row r="18" spans="1:2" ht="20.149999999999999" customHeight="1" x14ac:dyDescent="0.35">
      <c r="A18" s="39" t="s">
        <v>46</v>
      </c>
      <c r="B18" s="4" t="s">
        <v>45</v>
      </c>
    </row>
    <row r="19" spans="1:2" ht="20.149999999999999" customHeight="1" x14ac:dyDescent="0.35">
      <c r="B19" s="4" t="s">
        <v>73</v>
      </c>
    </row>
    <row r="21" spans="1:2" ht="20.149999999999999" customHeight="1" x14ac:dyDescent="0.35">
      <c r="A21" s="39" t="s">
        <v>47</v>
      </c>
      <c r="B21" s="12" t="s">
        <v>48</v>
      </c>
    </row>
    <row r="22" spans="1:2" ht="20.149999999999999" customHeight="1" x14ac:dyDescent="0.35">
      <c r="B22" s="12" t="s">
        <v>49</v>
      </c>
    </row>
  </sheetData>
  <mergeCells count="1">
    <mergeCell ref="A1:H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1. Deckungsbeitrag laut BWA</vt:lpstr>
      <vt:lpstr>2. DB pro WG Beispiel</vt:lpstr>
      <vt:lpstr>2. DB pro WG</vt:lpstr>
      <vt:lpstr>3. Verkaufspreis pro WG</vt:lpstr>
      <vt:lpstr>'1. Deckungsbeitrag laut BWA'!Druckbereich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Edith Roebers</cp:lastModifiedBy>
  <cp:lastPrinted>2022-01-21T09:54:39Z</cp:lastPrinted>
  <dcterms:created xsi:type="dcterms:W3CDTF">2020-04-05T05:23:06Z</dcterms:created>
  <dcterms:modified xsi:type="dcterms:W3CDTF">2023-01-10T15:08:37Z</dcterms:modified>
</cp:coreProperties>
</file>